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DA579E51-21CD-42C4-B61F-8314B64F7D15}" xr6:coauthVersionLast="36" xr6:coauthVersionMax="36" xr10:uidLastSave="{00000000-0000-0000-0000-000000000000}"/>
  <bookViews>
    <workbookView xWindow="0" yWindow="0" windowWidth="28800" windowHeight="1233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E10" i="6"/>
  <c r="H10" i="6" s="1"/>
  <c r="E11" i="6"/>
  <c r="E12" i="6"/>
  <c r="H12" i="6" s="1"/>
  <c r="H74" i="6"/>
  <c r="H70" i="6"/>
  <c r="H66" i="6"/>
  <c r="H62" i="6"/>
  <c r="H58" i="6"/>
  <c r="H54" i="6"/>
  <c r="H50" i="6"/>
  <c r="H42" i="6"/>
  <c r="H38" i="6"/>
  <c r="H18" i="6"/>
  <c r="H11" i="6"/>
  <c r="H9" i="6"/>
  <c r="H7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E52" i="6"/>
  <c r="H52" i="6" s="1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C57" i="6"/>
  <c r="E57" i="6" s="1"/>
  <c r="H57" i="6" s="1"/>
  <c r="C53" i="6"/>
  <c r="C43" i="6"/>
  <c r="C33" i="6"/>
  <c r="C23" i="6"/>
  <c r="C13" i="6"/>
  <c r="C5" i="6"/>
  <c r="H65" i="6" l="1"/>
  <c r="E53" i="6"/>
  <c r="H53" i="6" s="1"/>
  <c r="E43" i="6"/>
  <c r="H43" i="6" s="1"/>
  <c r="E33" i="6"/>
  <c r="H33" i="6" s="1"/>
  <c r="E23" i="6"/>
  <c r="H23" i="6" s="1"/>
  <c r="E13" i="6"/>
  <c r="H13" i="6"/>
  <c r="F77" i="6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<sst xmlns="http://schemas.openxmlformats.org/spreadsheetml/2006/main" count="84" uniqueCount="84">
  <si>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</si>
  <si>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</si>
  <si>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</si>
  <si>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</si>
  <si>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</si>
  <si>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</si>
  <si>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</si>
  <si>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</si>
  <si>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</si>
  <si>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</si>
  <si>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</si>
  <si>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</si>
  <si>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</si>
  <si>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</si>
  <si>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</si>
  <si>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</si>
  <si>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</si>
  <si>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</si>
  <si>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</si>
  <si>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</si>
  <si>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</si>
  <si>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</si>
  <si>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</si>
  <si>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</si>
  <si>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</si>
  <si>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</si>
  <si>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</si>
  <si>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</si>
  <si>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</si>
  <si>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</si>
  <si>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</si>
  <si>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</si>
  <si>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</si>
  <si>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</si>
  <si>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</si>
  <si>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</si>
  <si>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</si>
  <si>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</si>
  <si>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</si>
  <si>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</si>
  <si>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</si>
  <si>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</si>
  <si>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</si>
  <si>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</si>
  <si>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</si>
  <si>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</si>
  <si>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</si>
  <si>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</si>
  <si>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</si>
  <si>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</si>
  <si>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</si>
  <si>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</si>
  <si>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</si>
  <si>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</si>
  <si>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</si>
  <si>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</si>
  <si>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</si>
  <si>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</si>
  <si>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</si>
  <si>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</si>
  <si>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</si>
  <si>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</si>
  <si>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</si>
  <si>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</si>
  <si>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</si>
  <si>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</si>
  <si>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</si>
  <si>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</si>
  <si>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</si>
  <si>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</si>
  <si>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</si>
  <si>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</si>
  <si>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</si>
  <si>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</si>
  <si>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</si>
  <si>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</si>
  <si>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</si>
  <si>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</si>
  <si>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</si>
  <si>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</si>
  <si>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</si>
  <si>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</si>
  <si>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</si>
  <si>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 FELIPE
ESTADO ANALÍTICO DEL EJERCICIO DEL PRESUPUESTO DE EGRESOS
CLASIFICACIÓN POR OBJETO DEL GASTO (CAPÍTULO Y CONCEPTO)
DEL 1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</si>
</sst>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1079500</xdr:colOff>
      <xdr:row>78</xdr:row>
      <xdr:rowOff>0</xdr:rowOff>
    </xdr:from>
    <xdr:to>
      <xdr:col>6</xdr:col>
      <xdr:colOff>382015</xdr:colOff>
      <xdr:row>80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249"/>
        <a:stretch/>
      </xdr:blipFill>
      <xdr:spPr>
        <a:xfrm>
          <a:off x="1412875" y="11811000"/>
          <a:ext cx="7160640" cy="3968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view="pageBreakPreview" zoomScale="110" zoomScaleNormal="100" zoomScaleSheetLayoutView="110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122746109.00000001</v>
      </c>
      <c r="D5" s="9">
        <f>SUM(D6:D12)</f>
        <v>0</v>
      </c>
      <c r="E5" s="9">
        <f>C5+D5</f>
        <v>122746109.00000001</v>
      </c>
      <c r="F5" s="9">
        <f>SUM(F6:F12)</f>
        <v>51449258.999999993</v>
      </c>
      <c r="G5" s="9">
        <f>SUM(G6:G12)</f>
        <v>51449258.999999993</v>
      </c>
      <c r="H5" s="9">
        <f>E5-F5</f>
        <v>71296850.00000003</v>
      </c>
    </row>
    <row r="6" spans="1:8" x14ac:dyDescent="0.2">
      <c r="A6" s="14">
        <v>1100</v>
      </c>
      <c r="B6" s="6" t="s">
        <v>25</v>
      </c>
      <c r="C6" s="10">
        <v>72591969.840000004</v>
      </c>
      <c r="D6" s="10">
        <v>-519927.31</v>
      </c>
      <c r="E6" s="10">
        <f t="shared" ref="E6:E69" si="0">C6+D6</f>
        <v>72072042.530000001</v>
      </c>
      <c r="F6" s="10">
        <v>34967947.729999997</v>
      </c>
      <c r="G6" s="10">
        <v>34967947.729999997</v>
      </c>
      <c r="H6" s="10">
        <f t="shared" ref="H6:H69" si="1">E6-F6</f>
        <v>37104094.800000004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10695917.220000001</v>
      </c>
      <c r="D8" s="10">
        <v>0</v>
      </c>
      <c r="E8" s="10">
        <f t="shared" si="0"/>
        <v>10695917.220000001</v>
      </c>
      <c r="F8" s="10">
        <v>869498.26</v>
      </c>
      <c r="G8" s="10">
        <v>869498.26</v>
      </c>
      <c r="H8" s="10">
        <f t="shared" si="1"/>
        <v>9826418.9600000009</v>
      </c>
    </row>
    <row r="9" spans="1:8" x14ac:dyDescent="0.2">
      <c r="A9" s="14">
        <v>1400</v>
      </c>
      <c r="B9" s="6" t="s">
        <v>1</v>
      </c>
      <c r="C9" s="10">
        <v>23201500.809999999</v>
      </c>
      <c r="D9" s="10">
        <v>0</v>
      </c>
      <c r="E9" s="10">
        <f t="shared" si="0"/>
        <v>23201500.809999999</v>
      </c>
      <c r="F9" s="10">
        <v>7136953.71</v>
      </c>
      <c r="G9" s="10">
        <v>7136953.71</v>
      </c>
      <c r="H9" s="10">
        <f t="shared" si="1"/>
        <v>16064547.099999998</v>
      </c>
    </row>
    <row r="10" spans="1:8" x14ac:dyDescent="0.2">
      <c r="A10" s="14">
        <v>1500</v>
      </c>
      <c r="B10" s="6" t="s">
        <v>28</v>
      </c>
      <c r="C10" s="10">
        <v>12799284.01</v>
      </c>
      <c r="D10" s="10">
        <v>532005.62</v>
      </c>
      <c r="E10" s="10">
        <f t="shared" si="0"/>
        <v>13331289.629999999</v>
      </c>
      <c r="F10" s="10">
        <v>6776220.6500000004</v>
      </c>
      <c r="G10" s="10">
        <v>6776220.6500000004</v>
      </c>
      <c r="H10" s="10">
        <f t="shared" si="1"/>
        <v>6555068.9799999986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3457437.12</v>
      </c>
      <c r="D12" s="10">
        <v>-12078.31</v>
      </c>
      <c r="E12" s="10">
        <f t="shared" si="0"/>
        <v>3445358.81</v>
      </c>
      <c r="F12" s="10">
        <v>1698638.65</v>
      </c>
      <c r="G12" s="10">
        <v>1698638.65</v>
      </c>
      <c r="H12" s="10">
        <f t="shared" si="1"/>
        <v>1746720.1600000001</v>
      </c>
    </row>
    <row r="13" spans="1:8" x14ac:dyDescent="0.2">
      <c r="A13" s="13" t="s">
        <v>17</v>
      </c>
      <c r="B13" s="2"/>
      <c r="C13" s="10">
        <f>SUM(C14:C22)</f>
        <v>27223137.699999999</v>
      </c>
      <c r="D13" s="10">
        <f>SUM(D14:D22)</f>
        <v>4101464.6700000004</v>
      </c>
      <c r="E13" s="10">
        <f t="shared" si="0"/>
        <v>31324602.370000001</v>
      </c>
      <c r="F13" s="10">
        <f>SUM(F14:F22)</f>
        <v>13301694.91</v>
      </c>
      <c r="G13" s="10">
        <f>SUM(G14:G22)</f>
        <v>12880558.039999999</v>
      </c>
      <c r="H13" s="10">
        <f t="shared" si="1"/>
        <v>18022907.460000001</v>
      </c>
    </row>
    <row r="14" spans="1:8" x14ac:dyDescent="0.2">
      <c r="A14" s="14">
        <v>2100</v>
      </c>
      <c r="B14" s="6" t="s">
        <v>30</v>
      </c>
      <c r="C14" s="10">
        <v>3143744.07</v>
      </c>
      <c r="D14" s="10">
        <v>387258.37</v>
      </c>
      <c r="E14" s="10">
        <f t="shared" si="0"/>
        <v>3531002.44</v>
      </c>
      <c r="F14" s="10">
        <v>846789.8</v>
      </c>
      <c r="G14" s="10">
        <v>836149.02</v>
      </c>
      <c r="H14" s="10">
        <f t="shared" si="1"/>
        <v>2684212.6399999997</v>
      </c>
    </row>
    <row r="15" spans="1:8" x14ac:dyDescent="0.2">
      <c r="A15" s="14">
        <v>2200</v>
      </c>
      <c r="B15" s="6" t="s">
        <v>31</v>
      </c>
      <c r="C15" s="10">
        <v>800999.64</v>
      </c>
      <c r="D15" s="10">
        <v>6838</v>
      </c>
      <c r="E15" s="10">
        <f t="shared" si="0"/>
        <v>807837.64</v>
      </c>
      <c r="F15" s="10">
        <v>127343.07</v>
      </c>
      <c r="G15" s="10">
        <v>120353.94</v>
      </c>
      <c r="H15" s="10">
        <f t="shared" si="1"/>
        <v>680494.57000000007</v>
      </c>
    </row>
    <row r="16" spans="1:8" x14ac:dyDescent="0.2">
      <c r="A16" s="14">
        <v>2300</v>
      </c>
      <c r="B16" s="6" t="s">
        <v>32</v>
      </c>
      <c r="C16" s="10">
        <v>60000</v>
      </c>
      <c r="D16" s="10">
        <v>22000</v>
      </c>
      <c r="E16" s="10">
        <f t="shared" si="0"/>
        <v>82000</v>
      </c>
      <c r="F16" s="10">
        <v>9138.02</v>
      </c>
      <c r="G16" s="10">
        <v>5750.12</v>
      </c>
      <c r="H16" s="10">
        <f t="shared" si="1"/>
        <v>72861.98</v>
      </c>
    </row>
    <row r="17" spans="1:8" x14ac:dyDescent="0.2">
      <c r="A17" s="14">
        <v>2400</v>
      </c>
      <c r="B17" s="6" t="s">
        <v>33</v>
      </c>
      <c r="C17" s="10">
        <v>2515062.46</v>
      </c>
      <c r="D17" s="10">
        <v>2903097.38</v>
      </c>
      <c r="E17" s="10">
        <f t="shared" si="0"/>
        <v>5418159.8399999999</v>
      </c>
      <c r="F17" s="10">
        <v>1901826.53</v>
      </c>
      <c r="G17" s="10">
        <v>1722495.47</v>
      </c>
      <c r="H17" s="10">
        <f t="shared" si="1"/>
        <v>3516333.3099999996</v>
      </c>
    </row>
    <row r="18" spans="1:8" x14ac:dyDescent="0.2">
      <c r="A18" s="14">
        <v>2500</v>
      </c>
      <c r="B18" s="6" t="s">
        <v>34</v>
      </c>
      <c r="C18" s="10">
        <v>712267.78</v>
      </c>
      <c r="D18" s="10">
        <v>-114702.48</v>
      </c>
      <c r="E18" s="10">
        <f t="shared" si="0"/>
        <v>597565.30000000005</v>
      </c>
      <c r="F18" s="10">
        <v>194770.8</v>
      </c>
      <c r="G18" s="10">
        <v>194441.36</v>
      </c>
      <c r="H18" s="10">
        <f t="shared" si="1"/>
        <v>402794.50000000006</v>
      </c>
    </row>
    <row r="19" spans="1:8" x14ac:dyDescent="0.2">
      <c r="A19" s="14">
        <v>2600</v>
      </c>
      <c r="B19" s="6" t="s">
        <v>35</v>
      </c>
      <c r="C19" s="10">
        <v>13757545.310000001</v>
      </c>
      <c r="D19" s="10">
        <v>-19104.21</v>
      </c>
      <c r="E19" s="10">
        <f t="shared" si="0"/>
        <v>13738441.1</v>
      </c>
      <c r="F19" s="10">
        <v>8125105.1699999999</v>
      </c>
      <c r="G19" s="10">
        <v>8010022.8099999996</v>
      </c>
      <c r="H19" s="10">
        <f t="shared" si="1"/>
        <v>5613335.9299999997</v>
      </c>
    </row>
    <row r="20" spans="1:8" x14ac:dyDescent="0.2">
      <c r="A20" s="14">
        <v>2700</v>
      </c>
      <c r="B20" s="6" t="s">
        <v>36</v>
      </c>
      <c r="C20" s="10">
        <v>2680895.4</v>
      </c>
      <c r="D20" s="10">
        <v>255857.56</v>
      </c>
      <c r="E20" s="10">
        <f t="shared" si="0"/>
        <v>2936752.96</v>
      </c>
      <c r="F20" s="10">
        <v>265102.89</v>
      </c>
      <c r="G20" s="10">
        <v>231781.89</v>
      </c>
      <c r="H20" s="10">
        <f t="shared" si="1"/>
        <v>2671650.0699999998</v>
      </c>
    </row>
    <row r="21" spans="1:8" x14ac:dyDescent="0.2">
      <c r="A21" s="14">
        <v>2800</v>
      </c>
      <c r="B21" s="6" t="s">
        <v>37</v>
      </c>
      <c r="C21" s="10">
        <v>20000</v>
      </c>
      <c r="D21" s="10">
        <v>595727.68000000005</v>
      </c>
      <c r="E21" s="10">
        <f t="shared" si="0"/>
        <v>615727.68000000005</v>
      </c>
      <c r="F21" s="10">
        <v>0</v>
      </c>
      <c r="G21" s="10">
        <v>0</v>
      </c>
      <c r="H21" s="10">
        <f t="shared" si="1"/>
        <v>615727.68000000005</v>
      </c>
    </row>
    <row r="22" spans="1:8" x14ac:dyDescent="0.2">
      <c r="A22" s="14">
        <v>2900</v>
      </c>
      <c r="B22" s="6" t="s">
        <v>38</v>
      </c>
      <c r="C22" s="10">
        <v>3532623.04</v>
      </c>
      <c r="D22" s="10">
        <v>64492.37</v>
      </c>
      <c r="E22" s="10">
        <f t="shared" si="0"/>
        <v>3597115.41</v>
      </c>
      <c r="F22" s="10">
        <v>1831618.63</v>
      </c>
      <c r="G22" s="10">
        <v>1759563.43</v>
      </c>
      <c r="H22" s="10">
        <f t="shared" si="1"/>
        <v>1765496.7800000003</v>
      </c>
    </row>
    <row r="23" spans="1:8" x14ac:dyDescent="0.2">
      <c r="A23" s="13" t="s">
        <v>18</v>
      </c>
      <c r="B23" s="2"/>
      <c r="C23" s="10">
        <f>SUM(C24:C32)</f>
        <v>47320730.939999998</v>
      </c>
      <c r="D23" s="10">
        <f>SUM(D24:D32)</f>
        <v>-2265085.17</v>
      </c>
      <c r="E23" s="10">
        <f t="shared" si="0"/>
        <v>45055645.769999996</v>
      </c>
      <c r="F23" s="10">
        <f>SUM(F24:F32)</f>
        <v>13340895.25</v>
      </c>
      <c r="G23" s="10">
        <f>SUM(G24:G32)</f>
        <v>12931735.249999998</v>
      </c>
      <c r="H23" s="10">
        <f t="shared" si="1"/>
        <v>31714750.519999996</v>
      </c>
    </row>
    <row r="24" spans="1:8" x14ac:dyDescent="0.2">
      <c r="A24" s="14">
        <v>3100</v>
      </c>
      <c r="B24" s="6" t="s">
        <v>39</v>
      </c>
      <c r="C24" s="10">
        <v>14559645</v>
      </c>
      <c r="D24" s="10">
        <v>-383219</v>
      </c>
      <c r="E24" s="10">
        <f t="shared" si="0"/>
        <v>14176426</v>
      </c>
      <c r="F24" s="10">
        <v>5610058.4199999999</v>
      </c>
      <c r="G24" s="10">
        <v>5550422.1200000001</v>
      </c>
      <c r="H24" s="10">
        <f t="shared" si="1"/>
        <v>8566367.5800000001</v>
      </c>
    </row>
    <row r="25" spans="1:8" x14ac:dyDescent="0.2">
      <c r="A25" s="14">
        <v>3200</v>
      </c>
      <c r="B25" s="6" t="s">
        <v>40</v>
      </c>
      <c r="C25" s="10">
        <v>2098032.6</v>
      </c>
      <c r="D25" s="10">
        <v>337890.82</v>
      </c>
      <c r="E25" s="10">
        <f t="shared" si="0"/>
        <v>2435923.42</v>
      </c>
      <c r="F25" s="10">
        <v>833871.58</v>
      </c>
      <c r="G25" s="10">
        <v>747956.79</v>
      </c>
      <c r="H25" s="10">
        <f t="shared" si="1"/>
        <v>1602051.8399999999</v>
      </c>
    </row>
    <row r="26" spans="1:8" x14ac:dyDescent="0.2">
      <c r="A26" s="14">
        <v>3300</v>
      </c>
      <c r="B26" s="6" t="s">
        <v>41</v>
      </c>
      <c r="C26" s="10">
        <v>10490282.07</v>
      </c>
      <c r="D26" s="10">
        <v>-641376.96</v>
      </c>
      <c r="E26" s="10">
        <f t="shared" si="0"/>
        <v>9848905.1099999994</v>
      </c>
      <c r="F26" s="10">
        <v>3397558.46</v>
      </c>
      <c r="G26" s="10">
        <v>3159345.35</v>
      </c>
      <c r="H26" s="10">
        <f t="shared" si="1"/>
        <v>6451346.6499999994</v>
      </c>
    </row>
    <row r="27" spans="1:8" x14ac:dyDescent="0.2">
      <c r="A27" s="14">
        <v>3400</v>
      </c>
      <c r="B27" s="6" t="s">
        <v>42</v>
      </c>
      <c r="C27" s="10">
        <v>2609100</v>
      </c>
      <c r="D27" s="10">
        <v>154000</v>
      </c>
      <c r="E27" s="10">
        <f t="shared" si="0"/>
        <v>2763100</v>
      </c>
      <c r="F27" s="10">
        <v>1783452.03</v>
      </c>
      <c r="G27" s="10">
        <v>1783452.03</v>
      </c>
      <c r="H27" s="10">
        <f t="shared" si="1"/>
        <v>979647.97</v>
      </c>
    </row>
    <row r="28" spans="1:8" x14ac:dyDescent="0.2">
      <c r="A28" s="14">
        <v>3500</v>
      </c>
      <c r="B28" s="6" t="s">
        <v>43</v>
      </c>
      <c r="C28" s="10">
        <v>1988915.13</v>
      </c>
      <c r="D28" s="10">
        <v>-26500</v>
      </c>
      <c r="E28" s="10">
        <f t="shared" si="0"/>
        <v>1962415.13</v>
      </c>
      <c r="F28" s="10">
        <v>686181.16</v>
      </c>
      <c r="G28" s="10">
        <v>664452.76</v>
      </c>
      <c r="H28" s="10">
        <f t="shared" si="1"/>
        <v>1276233.9699999997</v>
      </c>
    </row>
    <row r="29" spans="1:8" x14ac:dyDescent="0.2">
      <c r="A29" s="14">
        <v>3600</v>
      </c>
      <c r="B29" s="6" t="s">
        <v>44</v>
      </c>
      <c r="C29" s="10">
        <v>669072.09</v>
      </c>
      <c r="D29" s="10">
        <v>29500</v>
      </c>
      <c r="E29" s="10">
        <f t="shared" si="0"/>
        <v>698572.09</v>
      </c>
      <c r="F29" s="10">
        <v>3715.01</v>
      </c>
      <c r="G29" s="10">
        <v>3715.01</v>
      </c>
      <c r="H29" s="10">
        <f t="shared" si="1"/>
        <v>694857.08</v>
      </c>
    </row>
    <row r="30" spans="1:8" x14ac:dyDescent="0.2">
      <c r="A30" s="14">
        <v>3700</v>
      </c>
      <c r="B30" s="6" t="s">
        <v>45</v>
      </c>
      <c r="C30" s="10">
        <v>274510.34999999998</v>
      </c>
      <c r="D30" s="10">
        <v>-19954.63</v>
      </c>
      <c r="E30" s="10">
        <f t="shared" si="0"/>
        <v>254555.71999999997</v>
      </c>
      <c r="F30" s="10">
        <v>15494.84</v>
      </c>
      <c r="G30" s="10">
        <v>14855.44</v>
      </c>
      <c r="H30" s="10">
        <f t="shared" si="1"/>
        <v>239060.87999999998</v>
      </c>
    </row>
    <row r="31" spans="1:8" x14ac:dyDescent="0.2">
      <c r="A31" s="14">
        <v>3800</v>
      </c>
      <c r="B31" s="6" t="s">
        <v>46</v>
      </c>
      <c r="C31" s="10">
        <v>5227007.4400000004</v>
      </c>
      <c r="D31" s="10">
        <v>-3752290.9</v>
      </c>
      <c r="E31" s="10">
        <f t="shared" si="0"/>
        <v>1474716.5400000005</v>
      </c>
      <c r="F31" s="10">
        <v>85060.5</v>
      </c>
      <c r="G31" s="10">
        <v>82032.5</v>
      </c>
      <c r="H31" s="10">
        <f t="shared" si="1"/>
        <v>1389656.0400000005</v>
      </c>
    </row>
    <row r="32" spans="1:8" x14ac:dyDescent="0.2">
      <c r="A32" s="14">
        <v>3900</v>
      </c>
      <c r="B32" s="6" t="s">
        <v>0</v>
      </c>
      <c r="C32" s="10">
        <v>9404166.2599999998</v>
      </c>
      <c r="D32" s="10">
        <v>2036865.5</v>
      </c>
      <c r="E32" s="10">
        <f t="shared" si="0"/>
        <v>11441031.76</v>
      </c>
      <c r="F32" s="10">
        <v>925503.25</v>
      </c>
      <c r="G32" s="10">
        <v>925503.25</v>
      </c>
      <c r="H32" s="10">
        <f t="shared" si="1"/>
        <v>10515528.51</v>
      </c>
    </row>
    <row r="33" spans="1:8" x14ac:dyDescent="0.2">
      <c r="A33" s="13" t="s">
        <v>19</v>
      </c>
      <c r="B33" s="2"/>
      <c r="C33" s="10">
        <f>SUM(C34:C42)</f>
        <v>69773669.739999995</v>
      </c>
      <c r="D33" s="10">
        <f>SUM(D34:D42)</f>
        <v>-4510036.88</v>
      </c>
      <c r="E33" s="10">
        <f t="shared" si="0"/>
        <v>65263632.859999992</v>
      </c>
      <c r="F33" s="10">
        <f>SUM(F34:F42)</f>
        <v>29390268.539999999</v>
      </c>
      <c r="G33" s="10">
        <f>SUM(G34:G42)</f>
        <v>29175987.009999998</v>
      </c>
      <c r="H33" s="10">
        <f t="shared" si="1"/>
        <v>35873364.319999993</v>
      </c>
    </row>
    <row r="34" spans="1:8" x14ac:dyDescent="0.2">
      <c r="A34" s="14">
        <v>4100</v>
      </c>
      <c r="B34" s="6" t="s">
        <v>47</v>
      </c>
      <c r="C34" s="10">
        <v>14540013</v>
      </c>
      <c r="D34" s="10">
        <v>0</v>
      </c>
      <c r="E34" s="10">
        <f t="shared" si="0"/>
        <v>14540013</v>
      </c>
      <c r="F34" s="10">
        <v>7270006.5</v>
      </c>
      <c r="G34" s="10">
        <v>7270006.5</v>
      </c>
      <c r="H34" s="10">
        <f t="shared" si="1"/>
        <v>7270006.5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7290000</v>
      </c>
      <c r="D36" s="10">
        <v>-597466.62</v>
      </c>
      <c r="E36" s="10">
        <f t="shared" si="0"/>
        <v>6692533.3799999999</v>
      </c>
      <c r="F36" s="10">
        <v>1436596.6</v>
      </c>
      <c r="G36" s="10">
        <v>1436596.6</v>
      </c>
      <c r="H36" s="10">
        <f t="shared" si="1"/>
        <v>5255936.7799999993</v>
      </c>
    </row>
    <row r="37" spans="1:8" x14ac:dyDescent="0.2">
      <c r="A37" s="14">
        <v>4400</v>
      </c>
      <c r="B37" s="6" t="s">
        <v>50</v>
      </c>
      <c r="C37" s="10">
        <v>39081366.640000001</v>
      </c>
      <c r="D37" s="10">
        <v>-3912570.26</v>
      </c>
      <c r="E37" s="10">
        <f t="shared" si="0"/>
        <v>35168796.380000003</v>
      </c>
      <c r="F37" s="10">
        <v>16841149.940000001</v>
      </c>
      <c r="G37" s="10">
        <v>16626868.41</v>
      </c>
      <c r="H37" s="10">
        <f t="shared" si="1"/>
        <v>18327646.440000001</v>
      </c>
    </row>
    <row r="38" spans="1:8" x14ac:dyDescent="0.2">
      <c r="A38" s="14">
        <v>4500</v>
      </c>
      <c r="B38" s="6" t="s">
        <v>7</v>
      </c>
      <c r="C38" s="10">
        <v>8262290.0999999996</v>
      </c>
      <c r="D38" s="10">
        <v>0</v>
      </c>
      <c r="E38" s="10">
        <f t="shared" si="0"/>
        <v>8262290.0999999996</v>
      </c>
      <c r="F38" s="10">
        <v>3600264.47</v>
      </c>
      <c r="G38" s="10">
        <v>3600264.47</v>
      </c>
      <c r="H38" s="10">
        <f t="shared" si="1"/>
        <v>4662025.629999999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600000</v>
      </c>
      <c r="D41" s="10">
        <v>0</v>
      </c>
      <c r="E41" s="10">
        <f t="shared" si="0"/>
        <v>600000</v>
      </c>
      <c r="F41" s="10">
        <v>242251.03</v>
      </c>
      <c r="G41" s="10">
        <v>242251.03</v>
      </c>
      <c r="H41" s="10">
        <f t="shared" si="1"/>
        <v>357748.97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7127130.4100000001</v>
      </c>
      <c r="D43" s="10">
        <f>SUM(D44:D52)</f>
        <v>3519.5399999999936</v>
      </c>
      <c r="E43" s="10">
        <f t="shared" si="0"/>
        <v>7130649.9500000002</v>
      </c>
      <c r="F43" s="10">
        <f>SUM(F44:F52)</f>
        <v>607793.94999999995</v>
      </c>
      <c r="G43" s="10">
        <f>SUM(G44:G52)</f>
        <v>607793.94999999995</v>
      </c>
      <c r="H43" s="10">
        <f t="shared" si="1"/>
        <v>6522856</v>
      </c>
    </row>
    <row r="44" spans="1:8" x14ac:dyDescent="0.2">
      <c r="A44" s="14">
        <v>5100</v>
      </c>
      <c r="B44" s="6" t="s">
        <v>54</v>
      </c>
      <c r="C44" s="10">
        <v>1069695.4099999999</v>
      </c>
      <c r="D44" s="10">
        <v>49400</v>
      </c>
      <c r="E44" s="10">
        <f t="shared" si="0"/>
        <v>1119095.4099999999</v>
      </c>
      <c r="F44" s="10">
        <v>295604.59999999998</v>
      </c>
      <c r="G44" s="10">
        <v>295604.59999999998</v>
      </c>
      <c r="H44" s="10">
        <f t="shared" si="1"/>
        <v>823490.80999999994</v>
      </c>
    </row>
    <row r="45" spans="1:8" x14ac:dyDescent="0.2">
      <c r="A45" s="14">
        <v>5200</v>
      </c>
      <c r="B45" s="6" t="s">
        <v>55</v>
      </c>
      <c r="C45" s="10">
        <v>153600</v>
      </c>
      <c r="D45" s="10">
        <v>36000</v>
      </c>
      <c r="E45" s="10">
        <f t="shared" si="0"/>
        <v>189600</v>
      </c>
      <c r="F45" s="10">
        <v>20115.009999999998</v>
      </c>
      <c r="G45" s="10">
        <v>20115.009999999998</v>
      </c>
      <c r="H45" s="10">
        <f t="shared" si="1"/>
        <v>169484.99</v>
      </c>
    </row>
    <row r="46" spans="1:8" x14ac:dyDescent="0.2">
      <c r="A46" s="14">
        <v>5300</v>
      </c>
      <c r="B46" s="6" t="s">
        <v>56</v>
      </c>
      <c r="C46" s="10">
        <v>170000</v>
      </c>
      <c r="D46" s="10">
        <v>-40000</v>
      </c>
      <c r="E46" s="10">
        <f t="shared" si="0"/>
        <v>130000</v>
      </c>
      <c r="F46" s="10">
        <v>17445</v>
      </c>
      <c r="G46" s="10">
        <v>17445</v>
      </c>
      <c r="H46" s="10">
        <f t="shared" si="1"/>
        <v>112555</v>
      </c>
    </row>
    <row r="47" spans="1:8" x14ac:dyDescent="0.2">
      <c r="A47" s="14">
        <v>5400</v>
      </c>
      <c r="B47" s="6" t="s">
        <v>57</v>
      </c>
      <c r="C47" s="10">
        <v>4740000</v>
      </c>
      <c r="D47" s="10">
        <v>27042.34</v>
      </c>
      <c r="E47" s="10">
        <f t="shared" si="0"/>
        <v>4767042.34</v>
      </c>
      <c r="F47" s="10">
        <v>0</v>
      </c>
      <c r="G47" s="10">
        <v>0</v>
      </c>
      <c r="H47" s="10">
        <f t="shared" si="1"/>
        <v>4767042.34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917000</v>
      </c>
      <c r="D49" s="10">
        <v>-83922.8</v>
      </c>
      <c r="E49" s="10">
        <f t="shared" si="0"/>
        <v>833077.2</v>
      </c>
      <c r="F49" s="10">
        <v>274629.34000000003</v>
      </c>
      <c r="G49" s="10">
        <v>274629.34000000003</v>
      </c>
      <c r="H49" s="10">
        <f t="shared" si="1"/>
        <v>558447.85999999987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76835</v>
      </c>
      <c r="D52" s="10">
        <v>15000</v>
      </c>
      <c r="E52" s="10">
        <f t="shared" si="0"/>
        <v>91835</v>
      </c>
      <c r="F52" s="10">
        <v>0</v>
      </c>
      <c r="G52" s="10">
        <v>0</v>
      </c>
      <c r="H52" s="10">
        <f t="shared" si="1"/>
        <v>91835</v>
      </c>
    </row>
    <row r="53" spans="1:8" x14ac:dyDescent="0.2">
      <c r="A53" s="13" t="s">
        <v>21</v>
      </c>
      <c r="B53" s="2"/>
      <c r="C53" s="10">
        <f>SUM(C54:C56)</f>
        <v>131150000</v>
      </c>
      <c r="D53" s="10">
        <f>SUM(D54:D56)</f>
        <v>70704009.700000003</v>
      </c>
      <c r="E53" s="10">
        <f t="shared" si="0"/>
        <v>201854009.69999999</v>
      </c>
      <c r="F53" s="10">
        <f>SUM(F54:F56)</f>
        <v>102812231.95999999</v>
      </c>
      <c r="G53" s="10">
        <f>SUM(G54:G56)</f>
        <v>102787512.52</v>
      </c>
      <c r="H53" s="10">
        <f t="shared" si="1"/>
        <v>99041777.739999995</v>
      </c>
    </row>
    <row r="54" spans="1:8" x14ac:dyDescent="0.2">
      <c r="A54" s="14">
        <v>6100</v>
      </c>
      <c r="B54" s="6" t="s">
        <v>63</v>
      </c>
      <c r="C54" s="10">
        <v>131150000</v>
      </c>
      <c r="D54" s="10">
        <v>69004009.700000003</v>
      </c>
      <c r="E54" s="10">
        <f t="shared" si="0"/>
        <v>200154009.69999999</v>
      </c>
      <c r="F54" s="10">
        <v>102812231.95999999</v>
      </c>
      <c r="G54" s="10">
        <v>102787512.52</v>
      </c>
      <c r="H54" s="10">
        <f t="shared" si="1"/>
        <v>97341777.739999995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1700000</v>
      </c>
      <c r="E55" s="10">
        <f t="shared" si="0"/>
        <v>1700000</v>
      </c>
      <c r="F55" s="10">
        <v>0</v>
      </c>
      <c r="G55" s="10">
        <v>0</v>
      </c>
      <c r="H55" s="10">
        <f t="shared" si="1"/>
        <v>1700000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8" x14ac:dyDescent="0.2">
      <c r="A65" s="13" t="s">
        <v>23</v>
      </c>
      <c r="B65" s="2"/>
      <c r="C65" s="10">
        <f>SUM(C66:C68)</f>
        <v>4184561.39</v>
      </c>
      <c r="D65" s="10">
        <f>SUM(D66:D68)</f>
        <v>-1617948.3</v>
      </c>
      <c r="E65" s="10">
        <f t="shared" si="0"/>
        <v>2566613.09</v>
      </c>
      <c r="F65" s="10">
        <f>SUM(F66:F68)</f>
        <v>325869.78000000003</v>
      </c>
      <c r="G65" s="10">
        <f>SUM(G66:G68)</f>
        <v>325869.78000000003</v>
      </c>
      <c r="H65" s="10">
        <f t="shared" si="1"/>
        <v>2240743.3099999996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4184561.39</v>
      </c>
      <c r="D68" s="10">
        <v>-1617948.3</v>
      </c>
      <c r="E68" s="10">
        <f t="shared" si="0"/>
        <v>2566613.09</v>
      </c>
      <c r="F68" s="10">
        <v>325869.78000000003</v>
      </c>
      <c r="G68" s="10">
        <v>325869.78000000003</v>
      </c>
      <c r="H68" s="10">
        <f t="shared" si="1"/>
        <v>2240743.3099999996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409525339.18000001</v>
      </c>
      <c r="D77" s="12">
        <f t="shared" si="4"/>
        <v>66415923.560000002</v>
      </c>
      <c r="E77" s="12">
        <f t="shared" si="4"/>
        <v>475941262.73999995</v>
      </c>
      <c r="F77" s="12">
        <f t="shared" si="4"/>
        <v>211228013.38999999</v>
      </c>
      <c r="G77" s="12">
        <f t="shared" si="4"/>
        <v>210158715.54999998</v>
      </c>
      <c r="H77" s="12">
        <f t="shared" si="4"/>
        <v>264713249.35000002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2018-03-08T21:21:25Z</cp:lastPrinted>
  <dcterms:created xsi:type="dcterms:W3CDTF">2014-02-10T03:37:14Z</dcterms:created>
  <dcterms:modified xsi:type="dcterms:W3CDTF">2021-09-22T20:39:08Z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